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ster\Documents\Blue Pecan\Tutorials\Excel\Rounding\"/>
    </mc:Choice>
  </mc:AlternateContent>
  <bookViews>
    <workbookView xWindow="0" yWindow="0" windowWidth="16185" windowHeight="5235"/>
  </bookViews>
  <sheets>
    <sheet name="Removing Decimals and Rounding" sheetId="1" r:id="rId1"/>
    <sheet name="MROUND" sheetId="2" r:id="rId2"/>
    <sheet name="CEILING &amp; FLOO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5" i="3"/>
  <c r="G6" i="3"/>
  <c r="H6" i="3" s="1"/>
  <c r="G3" i="3"/>
  <c r="D4" i="3"/>
  <c r="D5" i="3"/>
  <c r="D6" i="3"/>
  <c r="D3" i="3"/>
  <c r="D3" i="2"/>
  <c r="D4" i="2"/>
  <c r="D5" i="2"/>
  <c r="D6" i="2"/>
  <c r="D7" i="2"/>
  <c r="D8" i="2"/>
  <c r="D9" i="2"/>
  <c r="D10" i="2"/>
  <c r="D11" i="2"/>
  <c r="D2" i="2"/>
  <c r="F3" i="3"/>
  <c r="F4" i="3"/>
  <c r="F5" i="3"/>
  <c r="F6" i="3"/>
  <c r="H3" i="3"/>
  <c r="H4" i="3"/>
  <c r="H5" i="3"/>
  <c r="C3" i="2"/>
  <c r="C4" i="2"/>
  <c r="C5" i="2"/>
  <c r="C6" i="2"/>
  <c r="C7" i="2"/>
  <c r="C8" i="2"/>
  <c r="C9" i="2"/>
  <c r="C10" i="2"/>
  <c r="C11" i="2"/>
  <c r="C2" i="2"/>
  <c r="B3" i="1"/>
  <c r="E1" i="3"/>
  <c r="H1" i="3"/>
  <c r="F1" i="3"/>
  <c r="G1" i="3"/>
  <c r="D1" i="3"/>
  <c r="C2" i="1"/>
  <c r="G2" i="1"/>
  <c r="K2" i="1"/>
  <c r="O2" i="1"/>
  <c r="L2" i="1"/>
  <c r="E2" i="1"/>
  <c r="M2" i="1"/>
  <c r="D2" i="1"/>
  <c r="F2" i="1"/>
  <c r="J2" i="1"/>
  <c r="N2" i="1"/>
  <c r="H2" i="1"/>
  <c r="P2" i="1"/>
  <c r="I2" i="1"/>
  <c r="B2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3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3" i="1"/>
  <c r="B17" i="1"/>
  <c r="D24" i="1"/>
  <c r="B20" i="1"/>
  <c r="B16" i="1"/>
  <c r="B21" i="1"/>
  <c r="D3" i="1"/>
  <c r="D8" i="1"/>
  <c r="C6" i="1"/>
  <c r="C15" i="1"/>
  <c r="C19" i="1"/>
  <c r="B8" i="1"/>
  <c r="D6" i="1" l="1"/>
  <c r="C21" i="1"/>
  <c r="D23" i="1"/>
  <c r="C22" i="1"/>
  <c r="B4" i="1"/>
  <c r="C18" i="1"/>
  <c r="C14" i="1"/>
  <c r="D21" i="1"/>
  <c r="D14" i="1"/>
  <c r="B23" i="1"/>
  <c r="B14" i="1"/>
  <c r="B24" i="1"/>
  <c r="C20" i="1"/>
  <c r="D20" i="1"/>
  <c r="B6" i="1"/>
  <c r="C23" i="1"/>
  <c r="C24" i="1"/>
  <c r="C3" i="1"/>
  <c r="B9" i="1"/>
  <c r="D22" i="1"/>
  <c r="B22" i="1"/>
  <c r="C4" i="1"/>
  <c r="D18" i="1"/>
  <c r="D9" i="1"/>
  <c r="C9" i="1"/>
  <c r="B18" i="1"/>
  <c r="D4" i="1"/>
  <c r="B15" i="1"/>
  <c r="B7" i="1"/>
  <c r="B13" i="1"/>
  <c r="C13" i="1"/>
  <c r="C17" i="1"/>
  <c r="D7" i="1"/>
  <c r="B19" i="1"/>
  <c r="C7" i="1"/>
  <c r="D13" i="1"/>
  <c r="D17" i="1"/>
  <c r="C8" i="1"/>
  <c r="D19" i="1"/>
  <c r="D15" i="1"/>
  <c r="B5" i="1"/>
  <c r="B12" i="1"/>
  <c r="B10" i="1"/>
  <c r="B11" i="1"/>
  <c r="C11" i="1"/>
  <c r="C16" i="1"/>
  <c r="C5" i="1"/>
  <c r="C12" i="1"/>
  <c r="C10" i="1"/>
  <c r="D11" i="1"/>
  <c r="D16" i="1"/>
  <c r="D5" i="1"/>
  <c r="D12" i="1"/>
  <c r="D10" i="1"/>
</calcChain>
</file>

<file path=xl/sharedStrings.xml><?xml version="1.0" encoding="utf-8"?>
<sst xmlns="http://schemas.openxmlformats.org/spreadsheetml/2006/main" count="44" uniqueCount="44">
  <si>
    <t>Number</t>
  </si>
  <si>
    <t>MROUND</t>
  </si>
  <si>
    <t>Rounds away from zero to the next even integer</t>
  </si>
  <si>
    <t>Removes decimal and rounds down to the next lowest integer</t>
  </si>
  <si>
    <t>Rounds away from zero to the next odd integer</t>
  </si>
  <si>
    <t>Purely removes the decimal portion of a value. No rounding</t>
  </si>
  <si>
    <t>Values up to 0.49999999 are rounded towards zero</t>
  </si>
  <si>
    <t>Same as ROUND, but rounded to 1 decimal place</t>
  </si>
  <si>
    <t>Same as ROUND but rounded to the nearest 10</t>
  </si>
  <si>
    <t>First digit left of the decimal point is converted to zero. No rounding</t>
  </si>
  <si>
    <t>Removes anything after the first decimal point</t>
  </si>
  <si>
    <t>Rounds away from zero to the next integer</t>
  </si>
  <si>
    <t>Same as ROUNDUP but rounds to one decimal point</t>
  </si>
  <si>
    <t>Same as ROUNDUP but rounds away from zero to the next 10</t>
  </si>
  <si>
    <t>Rounds towards zero to the next integer</t>
  </si>
  <si>
    <t>Sames as ROUNDDOWN but to one decimal place</t>
  </si>
  <si>
    <t>Same as ROUNDDOWN but rounds towards zero to the next 10</t>
  </si>
  <si>
    <t>Product</t>
  </si>
  <si>
    <t>Pr1</t>
  </si>
  <si>
    <t>Pr2</t>
  </si>
  <si>
    <t>Pr3</t>
  </si>
  <si>
    <t>Pr4</t>
  </si>
  <si>
    <t>Pr5</t>
  </si>
  <si>
    <t>Pr6</t>
  </si>
  <si>
    <t>Pr7</t>
  </si>
  <si>
    <t>Pr8</t>
  </si>
  <si>
    <t>Pr9</t>
  </si>
  <si>
    <t>Pr10</t>
  </si>
  <si>
    <t>Wholesale</t>
  </si>
  <si>
    <t>Retail</t>
  </si>
  <si>
    <t>Markup</t>
  </si>
  <si>
    <t>Party Shopping List</t>
  </si>
  <si>
    <t>Item</t>
  </si>
  <si>
    <t>Beer</t>
  </si>
  <si>
    <t>Qty in Box</t>
  </si>
  <si>
    <t>Wine</t>
  </si>
  <si>
    <t>Needed</t>
  </si>
  <si>
    <t>Crackers</t>
  </si>
  <si>
    <t>Crisps</t>
  </si>
  <si>
    <t>Qty I will get</t>
  </si>
  <si>
    <t>Actually Used</t>
  </si>
  <si>
    <t>Qty to Return</t>
  </si>
  <si>
    <t>Qty Not Consumed</t>
  </si>
  <si>
    <t>Left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</si>
</sst>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1" fillId="2" borderId="0" xfId="0" applyFont="1" applyFill="1"/>
    <xf numFmtId="0" fontId="5" fillId="0" borderId="0" xfId="0" applyFont="1" applyAlignment="1">
      <alignment wrapText="1"/>
    </xf>
    <xf numFmtId="9" fontId="0" fillId="0" borderId="0" xfId="0" applyNumberFormat="1"/>
    <xf numFmtId="0" fontId="4" fillId="0" borderId="0" xfId="0" applyFont="1"/>
    <xf numFmtId="44" fontId="0" fillId="0" borderId="0" xfId="1" applyFont="1"/>
    <xf numFmtId="0" fontId="3" fillId="0" borderId="0" xfId="0" applyFont="1"/>
  </cellXfs>
  <cellStyles count="2">
    <cellStyle name="Currency" xfId="1" builtinId="4"/>
    <cellStyle name="Normal" xfId="0" builtinId="0"/>
  </cellStyles>
  <dxfs count="9">
    <dxf>
      <font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9"/>
      </font>
      <fill>
        <patternFill patternType="solid"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9"/>
      </font>
      <fill>
        <patternFill patternType="solid"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9"/>
      </font>
      <fill>
        <patternFill patternType="solid"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115" zoomScaleNormal="115" workbookViewId="0">
      <pane xSplit="1" topLeftCell="B1" activePane="topRight" state="frozen"/>
      <selection pane="topRight" activeCell="D16" sqref="D16"/>
    </sheetView>
  </sheetViews>
  <sheetFormatPr defaultRowHeight="15" x14ac:dyDescent="0.25"/>
  <cols>
    <col min="1" max="1" width="13.42578125" bestFit="1" customWidth="1"/>
    <col min="2" max="2" width="14.42578125" bestFit="1" customWidth="1"/>
    <col min="3" max="3" width="15.140625" bestFit="1" customWidth="1"/>
    <col min="4" max="4" width="14.42578125" bestFit="1" customWidth="1"/>
    <col min="5" max="5" width="14.5703125" bestFit="1" customWidth="1"/>
    <col min="6" max="6" width="15.7109375" customWidth="1"/>
    <col min="7" max="7" width="15.42578125" bestFit="1" customWidth="1"/>
    <col min="8" max="9" width="14" bestFit="1" customWidth="1"/>
    <col min="10" max="10" width="14.7109375" bestFit="1" customWidth="1"/>
    <col min="11" max="12" width="16.42578125" bestFit="1" customWidth="1"/>
    <col min="13" max="13" width="17.28515625" bestFit="1" customWidth="1"/>
    <col min="14" max="15" width="20.140625" bestFit="1" customWidth="1"/>
    <col min="16" max="16" width="20.85546875" bestFit="1" customWidth="1"/>
  </cols>
  <sheetData>
    <row r="1" spans="1:16" ht="54" customHeight="1" x14ac:dyDescent="0.25">
      <c r="B1" s="2" t="s">
        <v>3</v>
      </c>
      <c r="C1" s="2" t="s">
        <v>2</v>
      </c>
      <c r="D1" s="2" t="s">
        <v>4</v>
      </c>
      <c r="E1" s="2" t="s">
        <v>5</v>
      </c>
      <c r="F1" s="2" t="s">
        <v>10</v>
      </c>
      <c r="G1" s="2" t="s">
        <v>9</v>
      </c>
      <c r="H1" s="2" t="s">
        <v>6</v>
      </c>
      <c r="I1" s="2" t="s">
        <v>7</v>
      </c>
      <c r="J1" s="2" t="s">
        <v>8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</row>
    <row r="2" spans="1:16" x14ac:dyDescent="0.25">
      <c r="A2" s="1" t="s">
        <v>0</v>
      </c>
      <c r="B2" s="1" t="str">
        <f ca="1">_xlfn.FORMULATEXT(B3)</f>
        <v>=INT(A3)</v>
      </c>
      <c r="C2" s="1" t="str">
        <f t="shared" ref="C2:P2" ca="1" si="0">_xlfn.FORMULATEXT(C3)</f>
        <v>=EVEN(A3)</v>
      </c>
      <c r="D2" s="1" t="str">
        <f t="shared" ca="1" si="0"/>
        <v>=ODD(A3)</v>
      </c>
      <c r="E2" s="1" t="str">
        <f t="shared" ca="1" si="0"/>
        <v>=TRUNC(A3)</v>
      </c>
      <c r="F2" s="1" t="str">
        <f t="shared" ca="1" si="0"/>
        <v>=TRUNC(A3,1)</v>
      </c>
      <c r="G2" s="1" t="str">
        <f t="shared" ca="1" si="0"/>
        <v>=TRUNC(A3,-1)</v>
      </c>
      <c r="H2" s="1" t="str">
        <f t="shared" ca="1" si="0"/>
        <v>=ROUND(A3,0)</v>
      </c>
      <c r="I2" s="1" t="str">
        <f t="shared" ca="1" si="0"/>
        <v>=ROUND(A3,1)</v>
      </c>
      <c r="J2" s="1" t="str">
        <f t="shared" ca="1" si="0"/>
        <v>=ROUND(A3,-1)</v>
      </c>
      <c r="K2" s="1" t="str">
        <f t="shared" ca="1" si="0"/>
        <v>=ROUNDUP(A3,0)</v>
      </c>
      <c r="L2" s="1" t="str">
        <f t="shared" ca="1" si="0"/>
        <v>=ROUNDUP(A3,1)</v>
      </c>
      <c r="M2" s="1" t="str">
        <f t="shared" ca="1" si="0"/>
        <v>=ROUNDUP(A3,-1)</v>
      </c>
      <c r="N2" s="1" t="str">
        <f t="shared" ca="1" si="0"/>
        <v>=ROUNDDOWN(A3,0)</v>
      </c>
      <c r="O2" s="1" t="str">
        <f t="shared" ca="1" si="0"/>
        <v>=ROUNDDOWN(A3,1)</v>
      </c>
      <c r="P2" s="1" t="str">
        <f t="shared" ca="1" si="0"/>
        <v>=ROUNDDOWN(A3,-1)</v>
      </c>
    </row>
    <row r="3" spans="1:16" x14ac:dyDescent="0.25">
      <c r="A3" s="1">
        <v>6</v>
      </c>
      <c r="B3">
        <f>INT(A3)</f>
        <v>6</v>
      </c>
      <c r="C3">
        <f t="shared" ref="C3:C24" si="1">EVEN(A3)</f>
        <v>6</v>
      </c>
      <c r="D3">
        <f t="shared" ref="D3:D24" si="2">ODD(A3)</f>
        <v>7</v>
      </c>
      <c r="E3">
        <f t="shared" ref="E3:E24" si="3">TRUNC(A3)</f>
        <v>6</v>
      </c>
      <c r="F3">
        <f t="shared" ref="F3:F24" si="4">TRUNC(A3,1)</f>
        <v>6</v>
      </c>
      <c r="G3">
        <f t="shared" ref="G3:G24" si="5">TRUNC(A3,-1)</f>
        <v>0</v>
      </c>
      <c r="H3">
        <f t="shared" ref="H3:H24" si="6">ROUND(A3,0)</f>
        <v>6</v>
      </c>
      <c r="I3">
        <f t="shared" ref="I3:I24" si="7">ROUND(A3,1)</f>
        <v>6</v>
      </c>
      <c r="J3">
        <f t="shared" ref="J3:J24" si="8">ROUND(A3,-1)</f>
        <v>10</v>
      </c>
      <c r="K3">
        <f>ROUNDUP(A3,0)</f>
        <v>6</v>
      </c>
      <c r="L3">
        <f>ROUNDUP(A3,1)</f>
        <v>6</v>
      </c>
      <c r="M3">
        <f>ROUNDUP(A3,-1)</f>
        <v>10</v>
      </c>
      <c r="N3">
        <f>ROUNDDOWN(A3,0)</f>
        <v>6</v>
      </c>
      <c r="O3">
        <f>ROUNDDOWN(A3,1)</f>
        <v>6</v>
      </c>
      <c r="P3">
        <f>ROUNDDOWN(A3,-1)</f>
        <v>0</v>
      </c>
    </row>
    <row r="4" spans="1:16" x14ac:dyDescent="0.25">
      <c r="A4" s="1">
        <v>14</v>
      </c>
      <c r="B4">
        <f t="shared" ref="B3:B24" si="9">INT(A4)</f>
        <v>14</v>
      </c>
      <c r="C4">
        <f t="shared" si="1"/>
        <v>14</v>
      </c>
      <c r="D4">
        <f t="shared" si="2"/>
        <v>15</v>
      </c>
      <c r="E4">
        <f t="shared" si="3"/>
        <v>14</v>
      </c>
      <c r="F4">
        <f t="shared" si="4"/>
        <v>14</v>
      </c>
      <c r="G4">
        <f t="shared" si="5"/>
        <v>10</v>
      </c>
      <c r="H4">
        <f t="shared" si="6"/>
        <v>14</v>
      </c>
      <c r="I4">
        <f t="shared" si="7"/>
        <v>14</v>
      </c>
      <c r="J4">
        <f t="shared" si="8"/>
        <v>10</v>
      </c>
      <c r="K4">
        <f t="shared" ref="K4:K24" si="10">ROUNDUP(A4,0)</f>
        <v>14</v>
      </c>
      <c r="L4">
        <f t="shared" ref="L4:L24" si="11">ROUNDUP(A4,1)</f>
        <v>14</v>
      </c>
      <c r="M4">
        <f t="shared" ref="M4:M24" si="12">ROUNDUP(A4,-1)</f>
        <v>20</v>
      </c>
      <c r="N4">
        <f t="shared" ref="N4:N24" si="13">ROUNDDOWN(A4,0)</f>
        <v>14</v>
      </c>
      <c r="O4">
        <f t="shared" ref="O4:O24" si="14">ROUNDDOWN(A4,1)</f>
        <v>14</v>
      </c>
      <c r="P4">
        <f t="shared" ref="P4:P24" si="15">ROUNDDOWN(A4,-1)</f>
        <v>10</v>
      </c>
    </row>
    <row r="5" spans="1:16" x14ac:dyDescent="0.25">
      <c r="A5" s="1">
        <v>2.5</v>
      </c>
      <c r="B5">
        <f t="shared" si="9"/>
        <v>2</v>
      </c>
      <c r="C5">
        <f t="shared" si="1"/>
        <v>4</v>
      </c>
      <c r="D5">
        <f t="shared" si="2"/>
        <v>3</v>
      </c>
      <c r="E5">
        <f t="shared" si="3"/>
        <v>2</v>
      </c>
      <c r="F5">
        <f t="shared" si="4"/>
        <v>2.5</v>
      </c>
      <c r="G5">
        <f t="shared" si="5"/>
        <v>0</v>
      </c>
      <c r="H5">
        <f t="shared" si="6"/>
        <v>3</v>
      </c>
      <c r="I5">
        <f t="shared" si="7"/>
        <v>2.5</v>
      </c>
      <c r="J5">
        <f t="shared" si="8"/>
        <v>0</v>
      </c>
      <c r="K5">
        <f t="shared" si="10"/>
        <v>3</v>
      </c>
      <c r="L5">
        <f t="shared" si="11"/>
        <v>2.5</v>
      </c>
      <c r="M5">
        <f t="shared" si="12"/>
        <v>10</v>
      </c>
      <c r="N5">
        <f t="shared" si="13"/>
        <v>2</v>
      </c>
      <c r="O5">
        <f t="shared" si="14"/>
        <v>2.5</v>
      </c>
      <c r="P5">
        <f t="shared" si="15"/>
        <v>0</v>
      </c>
    </row>
    <row r="6" spans="1:16" x14ac:dyDescent="0.25">
      <c r="A6" s="1">
        <v>2.4999989999999999</v>
      </c>
      <c r="B6">
        <f t="shared" si="9"/>
        <v>2</v>
      </c>
      <c r="C6">
        <f t="shared" si="1"/>
        <v>4</v>
      </c>
      <c r="D6">
        <f t="shared" si="2"/>
        <v>3</v>
      </c>
      <c r="E6">
        <f t="shared" si="3"/>
        <v>2</v>
      </c>
      <c r="F6">
        <f t="shared" si="4"/>
        <v>2.4</v>
      </c>
      <c r="G6">
        <f t="shared" si="5"/>
        <v>0</v>
      </c>
      <c r="H6">
        <f t="shared" si="6"/>
        <v>2</v>
      </c>
      <c r="I6">
        <f t="shared" si="7"/>
        <v>2.5</v>
      </c>
      <c r="J6">
        <f t="shared" si="8"/>
        <v>0</v>
      </c>
      <c r="K6">
        <f t="shared" si="10"/>
        <v>3</v>
      </c>
      <c r="L6">
        <f t="shared" si="11"/>
        <v>2.5</v>
      </c>
      <c r="M6">
        <f t="shared" si="12"/>
        <v>10</v>
      </c>
      <c r="N6">
        <f t="shared" si="13"/>
        <v>2</v>
      </c>
      <c r="O6">
        <f t="shared" si="14"/>
        <v>2.4</v>
      </c>
      <c r="P6">
        <f t="shared" si="15"/>
        <v>0</v>
      </c>
    </row>
    <row r="7" spans="1:16" x14ac:dyDescent="0.25">
      <c r="A7" s="1">
        <v>1.4999990000000001</v>
      </c>
      <c r="B7">
        <f t="shared" si="9"/>
        <v>1</v>
      </c>
      <c r="C7">
        <f t="shared" si="1"/>
        <v>2</v>
      </c>
      <c r="D7">
        <f t="shared" si="2"/>
        <v>3</v>
      </c>
      <c r="E7">
        <f t="shared" si="3"/>
        <v>1</v>
      </c>
      <c r="F7">
        <f t="shared" si="4"/>
        <v>1.4</v>
      </c>
      <c r="G7">
        <f t="shared" si="5"/>
        <v>0</v>
      </c>
      <c r="H7">
        <f t="shared" si="6"/>
        <v>1</v>
      </c>
      <c r="I7">
        <f t="shared" si="7"/>
        <v>1.5</v>
      </c>
      <c r="J7">
        <f t="shared" si="8"/>
        <v>0</v>
      </c>
      <c r="K7">
        <f t="shared" si="10"/>
        <v>2</v>
      </c>
      <c r="L7">
        <f t="shared" si="11"/>
        <v>1.5</v>
      </c>
      <c r="M7">
        <f t="shared" si="12"/>
        <v>10</v>
      </c>
      <c r="N7">
        <f t="shared" si="13"/>
        <v>1</v>
      </c>
      <c r="O7">
        <f t="shared" si="14"/>
        <v>1.4</v>
      </c>
      <c r="P7">
        <f t="shared" si="15"/>
        <v>0</v>
      </c>
    </row>
    <row r="8" spans="1:16" x14ac:dyDescent="0.25">
      <c r="A8" s="1">
        <v>-1.4999990000000001</v>
      </c>
      <c r="B8">
        <f t="shared" si="9"/>
        <v>-2</v>
      </c>
      <c r="C8">
        <f t="shared" si="1"/>
        <v>-2</v>
      </c>
      <c r="D8">
        <f t="shared" si="2"/>
        <v>-3</v>
      </c>
      <c r="E8">
        <f t="shared" si="3"/>
        <v>-1</v>
      </c>
      <c r="F8">
        <f t="shared" si="4"/>
        <v>-1.4</v>
      </c>
      <c r="G8">
        <f t="shared" si="5"/>
        <v>0</v>
      </c>
      <c r="H8">
        <f t="shared" si="6"/>
        <v>-1</v>
      </c>
      <c r="I8">
        <f t="shared" si="7"/>
        <v>-1.5</v>
      </c>
      <c r="J8">
        <f t="shared" si="8"/>
        <v>0</v>
      </c>
      <c r="K8">
        <f t="shared" si="10"/>
        <v>-2</v>
      </c>
      <c r="L8">
        <f t="shared" si="11"/>
        <v>-1.5</v>
      </c>
      <c r="M8">
        <f t="shared" si="12"/>
        <v>-10</v>
      </c>
      <c r="N8">
        <f t="shared" si="13"/>
        <v>-1</v>
      </c>
      <c r="O8">
        <f t="shared" si="14"/>
        <v>-1.4</v>
      </c>
      <c r="P8">
        <f t="shared" si="15"/>
        <v>0</v>
      </c>
    </row>
    <row r="9" spans="1:16" x14ac:dyDescent="0.25">
      <c r="A9" s="1">
        <v>187.67435449999999</v>
      </c>
      <c r="B9">
        <f t="shared" si="9"/>
        <v>187</v>
      </c>
      <c r="C9">
        <f t="shared" si="1"/>
        <v>188</v>
      </c>
      <c r="D9">
        <f t="shared" si="2"/>
        <v>189</v>
      </c>
      <c r="E9">
        <f t="shared" si="3"/>
        <v>187</v>
      </c>
      <c r="F9">
        <f t="shared" si="4"/>
        <v>187.6</v>
      </c>
      <c r="G9">
        <f t="shared" si="5"/>
        <v>180</v>
      </c>
      <c r="H9">
        <f t="shared" si="6"/>
        <v>188</v>
      </c>
      <c r="I9">
        <f t="shared" si="7"/>
        <v>187.7</v>
      </c>
      <c r="J9">
        <f t="shared" si="8"/>
        <v>190</v>
      </c>
      <c r="K9">
        <f t="shared" si="10"/>
        <v>188</v>
      </c>
      <c r="L9">
        <f t="shared" si="11"/>
        <v>187.7</v>
      </c>
      <c r="M9">
        <f t="shared" si="12"/>
        <v>190</v>
      </c>
      <c r="N9">
        <f t="shared" si="13"/>
        <v>187</v>
      </c>
      <c r="O9">
        <f t="shared" si="14"/>
        <v>187.6</v>
      </c>
      <c r="P9">
        <f t="shared" si="15"/>
        <v>180</v>
      </c>
    </row>
    <row r="10" spans="1:16" x14ac:dyDescent="0.25">
      <c r="A10" s="1">
        <v>0.751355</v>
      </c>
      <c r="B10">
        <f t="shared" si="9"/>
        <v>0</v>
      </c>
      <c r="C10">
        <f t="shared" si="1"/>
        <v>2</v>
      </c>
      <c r="D10">
        <f t="shared" si="2"/>
        <v>1</v>
      </c>
      <c r="E10">
        <f t="shared" si="3"/>
        <v>0</v>
      </c>
      <c r="F10">
        <f t="shared" si="4"/>
        <v>0.7</v>
      </c>
      <c r="G10">
        <f t="shared" si="5"/>
        <v>0</v>
      </c>
      <c r="H10">
        <f t="shared" si="6"/>
        <v>1</v>
      </c>
      <c r="I10">
        <f t="shared" si="7"/>
        <v>0.8</v>
      </c>
      <c r="J10">
        <f t="shared" si="8"/>
        <v>0</v>
      </c>
      <c r="K10">
        <f t="shared" si="10"/>
        <v>1</v>
      </c>
      <c r="L10">
        <f t="shared" si="11"/>
        <v>0.79999999999999993</v>
      </c>
      <c r="M10">
        <f t="shared" si="12"/>
        <v>10</v>
      </c>
      <c r="N10">
        <f t="shared" si="13"/>
        <v>0</v>
      </c>
      <c r="O10">
        <f t="shared" si="14"/>
        <v>0.7</v>
      </c>
      <c r="P10">
        <f t="shared" si="15"/>
        <v>0</v>
      </c>
    </row>
    <row r="11" spans="1:16" x14ac:dyDescent="0.25">
      <c r="A11" s="1">
        <v>0.43012</v>
      </c>
      <c r="B11">
        <f t="shared" si="9"/>
        <v>0</v>
      </c>
      <c r="C11">
        <f t="shared" si="1"/>
        <v>2</v>
      </c>
      <c r="D11">
        <f t="shared" si="2"/>
        <v>1</v>
      </c>
      <c r="E11">
        <f t="shared" si="3"/>
        <v>0</v>
      </c>
      <c r="F11">
        <f t="shared" si="4"/>
        <v>0.4</v>
      </c>
      <c r="G11">
        <f t="shared" si="5"/>
        <v>0</v>
      </c>
      <c r="H11">
        <f t="shared" si="6"/>
        <v>0</v>
      </c>
      <c r="I11">
        <f t="shared" si="7"/>
        <v>0.4</v>
      </c>
      <c r="J11">
        <f t="shared" si="8"/>
        <v>0</v>
      </c>
      <c r="K11">
        <f t="shared" si="10"/>
        <v>1</v>
      </c>
      <c r="L11">
        <f t="shared" si="11"/>
        <v>0.5</v>
      </c>
      <c r="M11">
        <f t="shared" si="12"/>
        <v>10</v>
      </c>
      <c r="N11">
        <f t="shared" si="13"/>
        <v>0</v>
      </c>
      <c r="O11">
        <f t="shared" si="14"/>
        <v>0.4</v>
      </c>
      <c r="P11">
        <f t="shared" si="15"/>
        <v>0</v>
      </c>
    </row>
    <row r="12" spans="1:16" x14ac:dyDescent="0.25">
      <c r="A12" s="1">
        <v>0.108885</v>
      </c>
      <c r="B12">
        <f t="shared" si="9"/>
        <v>0</v>
      </c>
      <c r="C12">
        <f t="shared" si="1"/>
        <v>2</v>
      </c>
      <c r="D12">
        <f t="shared" si="2"/>
        <v>1</v>
      </c>
      <c r="E12">
        <f t="shared" si="3"/>
        <v>0</v>
      </c>
      <c r="F12">
        <f t="shared" si="4"/>
        <v>0.1</v>
      </c>
      <c r="G12">
        <f t="shared" si="5"/>
        <v>0</v>
      </c>
      <c r="H12">
        <f t="shared" si="6"/>
        <v>0</v>
      </c>
      <c r="I12">
        <f t="shared" si="7"/>
        <v>0.1</v>
      </c>
      <c r="J12">
        <f t="shared" si="8"/>
        <v>0</v>
      </c>
      <c r="K12">
        <f t="shared" si="10"/>
        <v>1</v>
      </c>
      <c r="L12">
        <f t="shared" si="11"/>
        <v>0.2</v>
      </c>
      <c r="M12">
        <f t="shared" si="12"/>
        <v>10</v>
      </c>
      <c r="N12">
        <f t="shared" si="13"/>
        <v>0</v>
      </c>
      <c r="O12">
        <f t="shared" si="14"/>
        <v>0.1</v>
      </c>
      <c r="P12">
        <f t="shared" si="15"/>
        <v>0</v>
      </c>
    </row>
    <row r="13" spans="1:16" x14ac:dyDescent="0.25">
      <c r="A13" s="1">
        <v>-0.21235000000000001</v>
      </c>
      <c r="B13">
        <f t="shared" si="9"/>
        <v>-1</v>
      </c>
      <c r="C13">
        <f t="shared" si="1"/>
        <v>-2</v>
      </c>
      <c r="D13">
        <f t="shared" si="2"/>
        <v>-1</v>
      </c>
      <c r="E13">
        <f t="shared" si="3"/>
        <v>0</v>
      </c>
      <c r="F13">
        <f t="shared" si="4"/>
        <v>-0.2</v>
      </c>
      <c r="G13">
        <f t="shared" si="5"/>
        <v>0</v>
      </c>
      <c r="H13">
        <f t="shared" si="6"/>
        <v>0</v>
      </c>
      <c r="I13">
        <f t="shared" si="7"/>
        <v>-0.2</v>
      </c>
      <c r="J13">
        <f t="shared" si="8"/>
        <v>0</v>
      </c>
      <c r="K13">
        <f t="shared" si="10"/>
        <v>-1</v>
      </c>
      <c r="L13">
        <f t="shared" si="11"/>
        <v>-0.30000000000000004</v>
      </c>
      <c r="M13">
        <f t="shared" si="12"/>
        <v>-10</v>
      </c>
      <c r="N13">
        <f t="shared" si="13"/>
        <v>0</v>
      </c>
      <c r="O13">
        <f t="shared" si="14"/>
        <v>-0.2</v>
      </c>
      <c r="P13">
        <f t="shared" si="15"/>
        <v>0</v>
      </c>
    </row>
    <row r="14" spans="1:16" x14ac:dyDescent="0.25">
      <c r="A14" s="1">
        <v>-0.53358499999999998</v>
      </c>
      <c r="B14">
        <f t="shared" si="9"/>
        <v>-1</v>
      </c>
      <c r="C14">
        <f t="shared" si="1"/>
        <v>-2</v>
      </c>
      <c r="D14">
        <f t="shared" si="2"/>
        <v>-1</v>
      </c>
      <c r="E14">
        <f t="shared" si="3"/>
        <v>0</v>
      </c>
      <c r="F14">
        <f t="shared" si="4"/>
        <v>-0.5</v>
      </c>
      <c r="G14">
        <f t="shared" si="5"/>
        <v>0</v>
      </c>
      <c r="H14">
        <f t="shared" si="6"/>
        <v>-1</v>
      </c>
      <c r="I14">
        <f t="shared" si="7"/>
        <v>-0.5</v>
      </c>
      <c r="J14">
        <f t="shared" si="8"/>
        <v>0</v>
      </c>
      <c r="K14">
        <f t="shared" si="10"/>
        <v>-1</v>
      </c>
      <c r="L14">
        <f t="shared" si="11"/>
        <v>-0.6</v>
      </c>
      <c r="M14">
        <f t="shared" si="12"/>
        <v>-10</v>
      </c>
      <c r="N14">
        <f t="shared" si="13"/>
        <v>0</v>
      </c>
      <c r="O14">
        <f t="shared" si="14"/>
        <v>-0.5</v>
      </c>
      <c r="P14">
        <f t="shared" si="15"/>
        <v>0</v>
      </c>
    </row>
    <row r="15" spans="1:16" x14ac:dyDescent="0.25">
      <c r="A15" s="1">
        <v>-0.85482000000000002</v>
      </c>
      <c r="B15">
        <f t="shared" si="9"/>
        <v>-1</v>
      </c>
      <c r="C15">
        <f t="shared" si="1"/>
        <v>-2</v>
      </c>
      <c r="D15">
        <f t="shared" si="2"/>
        <v>-1</v>
      </c>
      <c r="E15">
        <f t="shared" si="3"/>
        <v>0</v>
      </c>
      <c r="F15">
        <f t="shared" si="4"/>
        <v>-0.8</v>
      </c>
      <c r="G15">
        <f t="shared" si="5"/>
        <v>0</v>
      </c>
      <c r="H15">
        <f t="shared" si="6"/>
        <v>-1</v>
      </c>
      <c r="I15">
        <f t="shared" si="7"/>
        <v>-0.9</v>
      </c>
      <c r="J15">
        <f t="shared" si="8"/>
        <v>0</v>
      </c>
      <c r="K15">
        <f t="shared" si="10"/>
        <v>-1</v>
      </c>
      <c r="L15">
        <f t="shared" si="11"/>
        <v>-0.9</v>
      </c>
      <c r="M15">
        <f t="shared" si="12"/>
        <v>-10</v>
      </c>
      <c r="N15">
        <f t="shared" si="13"/>
        <v>0</v>
      </c>
      <c r="O15">
        <f t="shared" si="14"/>
        <v>-0.8</v>
      </c>
      <c r="P15">
        <f t="shared" si="15"/>
        <v>0</v>
      </c>
    </row>
    <row r="16" spans="1:16" x14ac:dyDescent="0.25">
      <c r="A16" s="1">
        <v>-1.1760550000000001</v>
      </c>
      <c r="B16">
        <f t="shared" si="9"/>
        <v>-2</v>
      </c>
      <c r="C16">
        <f t="shared" si="1"/>
        <v>-2</v>
      </c>
      <c r="D16">
        <f t="shared" si="2"/>
        <v>-3</v>
      </c>
      <c r="E16">
        <f t="shared" si="3"/>
        <v>-1</v>
      </c>
      <c r="F16">
        <f t="shared" si="4"/>
        <v>-1.1000000000000001</v>
      </c>
      <c r="G16">
        <f t="shared" si="5"/>
        <v>0</v>
      </c>
      <c r="H16">
        <f t="shared" si="6"/>
        <v>-1</v>
      </c>
      <c r="I16">
        <f t="shared" si="7"/>
        <v>-1.2</v>
      </c>
      <c r="J16">
        <f t="shared" si="8"/>
        <v>0</v>
      </c>
      <c r="K16">
        <f t="shared" si="10"/>
        <v>-2</v>
      </c>
      <c r="L16">
        <f t="shared" si="11"/>
        <v>-1.2000000000000002</v>
      </c>
      <c r="M16">
        <f t="shared" si="12"/>
        <v>-10</v>
      </c>
      <c r="N16">
        <f t="shared" si="13"/>
        <v>-1</v>
      </c>
      <c r="O16">
        <f t="shared" si="14"/>
        <v>-1.1000000000000001</v>
      </c>
      <c r="P16">
        <f t="shared" si="15"/>
        <v>0</v>
      </c>
    </row>
    <row r="17" spans="1:16" x14ac:dyDescent="0.25">
      <c r="A17" s="1">
        <v>-1.49729</v>
      </c>
      <c r="B17">
        <f t="shared" si="9"/>
        <v>-2</v>
      </c>
      <c r="C17">
        <f t="shared" si="1"/>
        <v>-2</v>
      </c>
      <c r="D17">
        <f t="shared" si="2"/>
        <v>-3</v>
      </c>
      <c r="E17">
        <f t="shared" si="3"/>
        <v>-1</v>
      </c>
      <c r="F17">
        <f t="shared" si="4"/>
        <v>-1.4</v>
      </c>
      <c r="G17">
        <f t="shared" si="5"/>
        <v>0</v>
      </c>
      <c r="H17">
        <f t="shared" si="6"/>
        <v>-1</v>
      </c>
      <c r="I17">
        <f t="shared" si="7"/>
        <v>-1.5</v>
      </c>
      <c r="J17">
        <f t="shared" si="8"/>
        <v>0</v>
      </c>
      <c r="K17">
        <f t="shared" si="10"/>
        <v>-2</v>
      </c>
      <c r="L17">
        <f t="shared" si="11"/>
        <v>-1.5</v>
      </c>
      <c r="M17">
        <f t="shared" si="12"/>
        <v>-10</v>
      </c>
      <c r="N17">
        <f t="shared" si="13"/>
        <v>-1</v>
      </c>
      <c r="O17">
        <f t="shared" si="14"/>
        <v>-1.4</v>
      </c>
      <c r="P17">
        <f t="shared" si="15"/>
        <v>0</v>
      </c>
    </row>
    <row r="18" spans="1:16" x14ac:dyDescent="0.25">
      <c r="A18" s="1">
        <v>-1.8185249999999999</v>
      </c>
      <c r="B18">
        <f t="shared" si="9"/>
        <v>-2</v>
      </c>
      <c r="C18">
        <f t="shared" si="1"/>
        <v>-2</v>
      </c>
      <c r="D18">
        <f t="shared" si="2"/>
        <v>-3</v>
      </c>
      <c r="E18">
        <f t="shared" si="3"/>
        <v>-1</v>
      </c>
      <c r="F18">
        <f t="shared" si="4"/>
        <v>-1.8</v>
      </c>
      <c r="G18">
        <f t="shared" si="5"/>
        <v>0</v>
      </c>
      <c r="H18">
        <f t="shared" si="6"/>
        <v>-2</v>
      </c>
      <c r="I18">
        <f t="shared" si="7"/>
        <v>-1.8</v>
      </c>
      <c r="J18">
        <f t="shared" si="8"/>
        <v>0</v>
      </c>
      <c r="K18">
        <f t="shared" si="10"/>
        <v>-2</v>
      </c>
      <c r="L18">
        <f t="shared" si="11"/>
        <v>-1.9000000000000001</v>
      </c>
      <c r="M18">
        <f t="shared" si="12"/>
        <v>-10</v>
      </c>
      <c r="N18">
        <f t="shared" si="13"/>
        <v>-1</v>
      </c>
      <c r="O18">
        <f t="shared" si="14"/>
        <v>-1.8</v>
      </c>
      <c r="P18">
        <f t="shared" si="15"/>
        <v>0</v>
      </c>
    </row>
    <row r="19" spans="1:16" x14ac:dyDescent="0.25">
      <c r="A19" s="1">
        <v>-2.1397599999999999</v>
      </c>
      <c r="B19">
        <f t="shared" si="9"/>
        <v>-3</v>
      </c>
      <c r="C19">
        <f t="shared" si="1"/>
        <v>-4</v>
      </c>
      <c r="D19">
        <f t="shared" si="2"/>
        <v>-3</v>
      </c>
      <c r="E19">
        <f t="shared" si="3"/>
        <v>-2</v>
      </c>
      <c r="F19">
        <f t="shared" si="4"/>
        <v>-2.1</v>
      </c>
      <c r="G19">
        <f t="shared" si="5"/>
        <v>0</v>
      </c>
      <c r="H19">
        <f t="shared" si="6"/>
        <v>-2</v>
      </c>
      <c r="I19">
        <f t="shared" si="7"/>
        <v>-2.1</v>
      </c>
      <c r="J19">
        <f t="shared" si="8"/>
        <v>0</v>
      </c>
      <c r="K19">
        <f t="shared" si="10"/>
        <v>-3</v>
      </c>
      <c r="L19">
        <f t="shared" si="11"/>
        <v>-2.2000000000000002</v>
      </c>
      <c r="M19">
        <f t="shared" si="12"/>
        <v>-10</v>
      </c>
      <c r="N19">
        <f t="shared" si="13"/>
        <v>-2</v>
      </c>
      <c r="O19">
        <f t="shared" si="14"/>
        <v>-2.1</v>
      </c>
      <c r="P19">
        <f t="shared" si="15"/>
        <v>0</v>
      </c>
    </row>
    <row r="20" spans="1:16" x14ac:dyDescent="0.25">
      <c r="A20" s="1">
        <v>-2.460995</v>
      </c>
      <c r="B20">
        <f t="shared" si="9"/>
        <v>-3</v>
      </c>
      <c r="C20">
        <f t="shared" si="1"/>
        <v>-4</v>
      </c>
      <c r="D20">
        <f t="shared" si="2"/>
        <v>-3</v>
      </c>
      <c r="E20">
        <f t="shared" si="3"/>
        <v>-2</v>
      </c>
      <c r="F20">
        <f t="shared" si="4"/>
        <v>-2.4</v>
      </c>
      <c r="G20">
        <f t="shared" si="5"/>
        <v>0</v>
      </c>
      <c r="H20">
        <f t="shared" si="6"/>
        <v>-2</v>
      </c>
      <c r="I20">
        <f t="shared" si="7"/>
        <v>-2.5</v>
      </c>
      <c r="J20">
        <f t="shared" si="8"/>
        <v>0</v>
      </c>
      <c r="K20">
        <f t="shared" si="10"/>
        <v>-3</v>
      </c>
      <c r="L20">
        <f t="shared" si="11"/>
        <v>-2.5</v>
      </c>
      <c r="M20">
        <f t="shared" si="12"/>
        <v>-10</v>
      </c>
      <c r="N20">
        <f t="shared" si="13"/>
        <v>-2</v>
      </c>
      <c r="O20">
        <f t="shared" si="14"/>
        <v>-2.4</v>
      </c>
      <c r="P20">
        <f t="shared" si="15"/>
        <v>0</v>
      </c>
    </row>
    <row r="21" spans="1:16" x14ac:dyDescent="0.25">
      <c r="A21" s="1">
        <v>-2.7822300000000002</v>
      </c>
      <c r="B21">
        <f t="shared" si="9"/>
        <v>-3</v>
      </c>
      <c r="C21">
        <f t="shared" si="1"/>
        <v>-4</v>
      </c>
      <c r="D21">
        <f t="shared" si="2"/>
        <v>-3</v>
      </c>
      <c r="E21">
        <f t="shared" si="3"/>
        <v>-2</v>
      </c>
      <c r="F21">
        <f t="shared" si="4"/>
        <v>-2.7</v>
      </c>
      <c r="G21">
        <f t="shared" si="5"/>
        <v>0</v>
      </c>
      <c r="H21">
        <f t="shared" si="6"/>
        <v>-3</v>
      </c>
      <c r="I21">
        <f t="shared" si="7"/>
        <v>-2.8</v>
      </c>
      <c r="J21">
        <f t="shared" si="8"/>
        <v>0</v>
      </c>
      <c r="K21">
        <f t="shared" si="10"/>
        <v>-3</v>
      </c>
      <c r="L21">
        <f t="shared" si="11"/>
        <v>-2.8000000000000003</v>
      </c>
      <c r="M21">
        <f t="shared" si="12"/>
        <v>-10</v>
      </c>
      <c r="N21">
        <f t="shared" si="13"/>
        <v>-2</v>
      </c>
      <c r="O21">
        <f t="shared" si="14"/>
        <v>-2.7</v>
      </c>
      <c r="P21">
        <f t="shared" si="15"/>
        <v>0</v>
      </c>
    </row>
    <row r="22" spans="1:16" x14ac:dyDescent="0.25">
      <c r="A22" s="1">
        <v>-3.1034649999999999</v>
      </c>
      <c r="B22">
        <f t="shared" si="9"/>
        <v>-4</v>
      </c>
      <c r="C22">
        <f t="shared" si="1"/>
        <v>-4</v>
      </c>
      <c r="D22">
        <f t="shared" si="2"/>
        <v>-5</v>
      </c>
      <c r="E22">
        <f t="shared" si="3"/>
        <v>-3</v>
      </c>
      <c r="F22">
        <f t="shared" si="4"/>
        <v>-3.1</v>
      </c>
      <c r="G22">
        <f t="shared" si="5"/>
        <v>0</v>
      </c>
      <c r="H22">
        <f t="shared" si="6"/>
        <v>-3</v>
      </c>
      <c r="I22">
        <f t="shared" si="7"/>
        <v>-3.1</v>
      </c>
      <c r="J22">
        <f t="shared" si="8"/>
        <v>0</v>
      </c>
      <c r="K22">
        <f t="shared" si="10"/>
        <v>-4</v>
      </c>
      <c r="L22">
        <f t="shared" si="11"/>
        <v>-3.2</v>
      </c>
      <c r="M22">
        <f t="shared" si="12"/>
        <v>-10</v>
      </c>
      <c r="N22">
        <f t="shared" si="13"/>
        <v>-3</v>
      </c>
      <c r="O22">
        <f t="shared" si="14"/>
        <v>-3.1</v>
      </c>
      <c r="P22">
        <f t="shared" si="15"/>
        <v>0</v>
      </c>
    </row>
    <row r="23" spans="1:16" x14ac:dyDescent="0.25">
      <c r="A23" s="1">
        <v>-3.4247000000000001</v>
      </c>
      <c r="B23">
        <f t="shared" si="9"/>
        <v>-4</v>
      </c>
      <c r="C23">
        <f t="shared" si="1"/>
        <v>-4</v>
      </c>
      <c r="D23">
        <f t="shared" si="2"/>
        <v>-5</v>
      </c>
      <c r="E23">
        <f t="shared" si="3"/>
        <v>-3</v>
      </c>
      <c r="F23">
        <f t="shared" si="4"/>
        <v>-3.4</v>
      </c>
      <c r="G23">
        <f t="shared" si="5"/>
        <v>0</v>
      </c>
      <c r="H23">
        <f t="shared" si="6"/>
        <v>-3</v>
      </c>
      <c r="I23">
        <f t="shared" si="7"/>
        <v>-3.4</v>
      </c>
      <c r="J23">
        <f t="shared" si="8"/>
        <v>0</v>
      </c>
      <c r="K23">
        <f t="shared" si="10"/>
        <v>-4</v>
      </c>
      <c r="L23">
        <f t="shared" si="11"/>
        <v>-3.5</v>
      </c>
      <c r="M23">
        <f t="shared" si="12"/>
        <v>-10</v>
      </c>
      <c r="N23">
        <f t="shared" si="13"/>
        <v>-3</v>
      </c>
      <c r="O23">
        <f t="shared" si="14"/>
        <v>-3.4</v>
      </c>
      <c r="P23">
        <f t="shared" si="15"/>
        <v>0</v>
      </c>
    </row>
    <row r="24" spans="1:16" x14ac:dyDescent="0.25">
      <c r="A24" s="1">
        <v>-3.7459349999999998</v>
      </c>
      <c r="B24">
        <f t="shared" si="9"/>
        <v>-4</v>
      </c>
      <c r="C24">
        <f t="shared" si="1"/>
        <v>-4</v>
      </c>
      <c r="D24">
        <f t="shared" si="2"/>
        <v>-5</v>
      </c>
      <c r="E24">
        <f t="shared" si="3"/>
        <v>-3</v>
      </c>
      <c r="F24">
        <f t="shared" si="4"/>
        <v>-3.7</v>
      </c>
      <c r="G24">
        <f t="shared" si="5"/>
        <v>0</v>
      </c>
      <c r="H24">
        <f t="shared" si="6"/>
        <v>-4</v>
      </c>
      <c r="I24">
        <f t="shared" si="7"/>
        <v>-3.7</v>
      </c>
      <c r="J24">
        <f t="shared" si="8"/>
        <v>0</v>
      </c>
      <c r="K24">
        <f t="shared" si="10"/>
        <v>-4</v>
      </c>
      <c r="L24">
        <f t="shared" si="11"/>
        <v>-3.8000000000000003</v>
      </c>
      <c r="M24">
        <f t="shared" si="12"/>
        <v>-10</v>
      </c>
      <c r="N24">
        <f t="shared" si="13"/>
        <v>-3</v>
      </c>
      <c r="O24">
        <f t="shared" si="14"/>
        <v>-3.7</v>
      </c>
      <c r="P24">
        <f t="shared" si="15"/>
        <v>0</v>
      </c>
    </row>
  </sheetData>
  <sortState ref="A2:H26">
    <sortCondition ref="A2"/>
  </sortState>
  <conditionalFormatting sqref="B3:P24">
    <cfRule type="expression" dxfId="2" priority="1">
      <formula>B3=$A3</formula>
    </cfRule>
    <cfRule type="expression" dxfId="1" priority="3">
      <formula>B3&gt;$A3</formula>
    </cfRule>
  </conditionalFormatting>
  <conditionalFormatting sqref="B3:P24">
    <cfRule type="expression" dxfId="0" priority="2">
      <formula>B3&lt;$A3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2" sqref="D2:D11"/>
    </sheetView>
  </sheetViews>
  <sheetFormatPr defaultRowHeight="15" x14ac:dyDescent="0.25"/>
  <cols>
    <col min="2" max="3" width="10.5703125" bestFit="1" customWidth="1"/>
    <col min="4" max="4" width="15.7109375" customWidth="1"/>
  </cols>
  <sheetData>
    <row r="1" spans="1:7" x14ac:dyDescent="0.25">
      <c r="A1" s="4" t="s">
        <v>17</v>
      </c>
      <c r="B1" s="4" t="s">
        <v>28</v>
      </c>
      <c r="C1" s="4" t="s">
        <v>29</v>
      </c>
      <c r="D1" s="4" t="s">
        <v>1</v>
      </c>
      <c r="F1" t="s">
        <v>30</v>
      </c>
      <c r="G1" s="3">
        <v>0.35</v>
      </c>
    </row>
    <row r="2" spans="1:7" x14ac:dyDescent="0.25">
      <c r="A2" t="s">
        <v>18</v>
      </c>
      <c r="B2" s="5">
        <v>176.11</v>
      </c>
      <c r="C2" s="5">
        <f>B2*(1+$G$1)</f>
        <v>237.74850000000004</v>
      </c>
      <c r="D2" s="5">
        <f>MROUND(C2,0.25)</f>
        <v>237.75</v>
      </c>
    </row>
    <row r="3" spans="1:7" x14ac:dyDescent="0.25">
      <c r="A3" t="s">
        <v>19</v>
      </c>
      <c r="B3" s="5">
        <v>675.63</v>
      </c>
      <c r="C3" s="5">
        <f t="shared" ref="C3:C11" si="0">B3*(1+$G$1)</f>
        <v>912.10050000000001</v>
      </c>
      <c r="D3" s="5">
        <f t="shared" ref="D3:D11" si="1">MROUND(C3,0.25)</f>
        <v>912</v>
      </c>
    </row>
    <row r="4" spans="1:7" x14ac:dyDescent="0.25">
      <c r="A4" t="s">
        <v>20</v>
      </c>
      <c r="B4" s="5">
        <v>694.86</v>
      </c>
      <c r="C4" s="5">
        <f t="shared" si="0"/>
        <v>938.06100000000004</v>
      </c>
      <c r="D4" s="5">
        <f t="shared" si="1"/>
        <v>938</v>
      </c>
    </row>
    <row r="5" spans="1:7" x14ac:dyDescent="0.25">
      <c r="A5" t="s">
        <v>21</v>
      </c>
      <c r="B5" s="5">
        <v>847.5</v>
      </c>
      <c r="C5" s="5">
        <f t="shared" si="0"/>
        <v>1144.125</v>
      </c>
      <c r="D5" s="5">
        <f t="shared" si="1"/>
        <v>1144.25</v>
      </c>
    </row>
    <row r="6" spans="1:7" x14ac:dyDescent="0.25">
      <c r="A6" t="s">
        <v>22</v>
      </c>
      <c r="B6" s="5">
        <v>903.35</v>
      </c>
      <c r="C6" s="5">
        <f t="shared" si="0"/>
        <v>1219.5225</v>
      </c>
      <c r="D6" s="5">
        <f t="shared" si="1"/>
        <v>1219.5</v>
      </c>
    </row>
    <row r="7" spans="1:7" x14ac:dyDescent="0.25">
      <c r="A7" t="s">
        <v>23</v>
      </c>
      <c r="B7" s="5">
        <v>805.96</v>
      </c>
      <c r="C7" s="5">
        <f t="shared" si="0"/>
        <v>1088.046</v>
      </c>
      <c r="D7" s="5">
        <f t="shared" si="1"/>
        <v>1088</v>
      </c>
    </row>
    <row r="8" spans="1:7" x14ac:dyDescent="0.25">
      <c r="A8" t="s">
        <v>24</v>
      </c>
      <c r="B8" s="5">
        <v>174.86</v>
      </c>
      <c r="C8" s="5">
        <f t="shared" si="0"/>
        <v>236.06100000000004</v>
      </c>
      <c r="D8" s="5">
        <f t="shared" si="1"/>
        <v>236</v>
      </c>
    </row>
    <row r="9" spans="1:7" x14ac:dyDescent="0.25">
      <c r="A9" t="s">
        <v>25</v>
      </c>
      <c r="B9" s="5">
        <v>712.15</v>
      </c>
      <c r="C9" s="5">
        <f t="shared" si="0"/>
        <v>961.40250000000003</v>
      </c>
      <c r="D9" s="5">
        <f t="shared" si="1"/>
        <v>961.5</v>
      </c>
    </row>
    <row r="10" spans="1:7" x14ac:dyDescent="0.25">
      <c r="A10" t="s">
        <v>26</v>
      </c>
      <c r="B10" s="5">
        <v>169.17</v>
      </c>
      <c r="C10" s="5">
        <f t="shared" si="0"/>
        <v>228.37950000000001</v>
      </c>
      <c r="D10" s="5">
        <f t="shared" si="1"/>
        <v>228.5</v>
      </c>
    </row>
    <row r="11" spans="1:7" x14ac:dyDescent="0.25">
      <c r="A11" t="s">
        <v>27</v>
      </c>
      <c r="B11" s="5">
        <v>116.62</v>
      </c>
      <c r="C11" s="5">
        <f t="shared" si="0"/>
        <v>157.43700000000001</v>
      </c>
      <c r="D11" s="5">
        <f t="shared" si="1"/>
        <v>157.5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10" sqref="D10"/>
    </sheetView>
  </sheetViews>
  <sheetFormatPr defaultRowHeight="15" x14ac:dyDescent="0.25"/>
  <cols>
    <col min="3" max="3" width="10" bestFit="1" customWidth="1"/>
    <col min="4" max="4" width="24.28515625" bestFit="1" customWidth="1"/>
    <col min="5" max="5" width="13.28515625" bestFit="1" customWidth="1"/>
    <col min="6" max="6" width="18" bestFit="1" customWidth="1"/>
    <col min="7" max="7" width="20.140625" bestFit="1" customWidth="1"/>
    <col min="8" max="8" width="8.85546875" bestFit="1" customWidth="1"/>
  </cols>
  <sheetData>
    <row r="1" spans="1:8" x14ac:dyDescent="0.25">
      <c r="A1" s="4" t="s">
        <v>31</v>
      </c>
      <c r="D1" s="6" t="str">
        <f ca="1">IFERROR(_xlfn.FORMULATEXT(D3),"")</f>
        <v>=CEILING.MATH(B3,C3)</v>
      </c>
      <c r="E1" s="6" t="str">
        <f t="shared" ref="E1:H1" ca="1" si="0">IFERROR(_xlfn.FORMULATEXT(E3),"")</f>
        <v/>
      </c>
      <c r="F1" s="6" t="str">
        <f t="shared" ca="1" si="0"/>
        <v>=B3-E3</v>
      </c>
      <c r="G1" s="6" t="str">
        <f t="shared" ca="1" si="0"/>
        <v>=FLOOR.MATH(F3,C3)</v>
      </c>
      <c r="H1" s="6" t="str">
        <f t="shared" ca="1" si="0"/>
        <v>=F3-G3</v>
      </c>
    </row>
    <row r="2" spans="1:8" x14ac:dyDescent="0.25">
      <c r="A2" s="4" t="s">
        <v>32</v>
      </c>
      <c r="B2" s="4" t="s">
        <v>36</v>
      </c>
      <c r="C2" s="4" t="s">
        <v>34</v>
      </c>
      <c r="D2" s="4" t="s">
        <v>39</v>
      </c>
      <c r="E2" s="4" t="s">
        <v>40</v>
      </c>
      <c r="F2" s="4" t="s">
        <v>42</v>
      </c>
      <c r="G2" s="4" t="s">
        <v>41</v>
      </c>
      <c r="H2" s="4" t="s">
        <v>43</v>
      </c>
    </row>
    <row r="3" spans="1:8" x14ac:dyDescent="0.25">
      <c r="A3" t="s">
        <v>33</v>
      </c>
      <c r="B3">
        <v>56</v>
      </c>
      <c r="C3">
        <v>12</v>
      </c>
      <c r="D3">
        <f>_xlfn.CEILING.MATH(B3,C3)</f>
        <v>60</v>
      </c>
      <c r="E3">
        <v>30</v>
      </c>
      <c r="F3">
        <f>B3-E3</f>
        <v>26</v>
      </c>
      <c r="G3">
        <f>_xlfn.FLOOR.MATH(F3,C3)</f>
        <v>24</v>
      </c>
      <c r="H3">
        <f>F3-G3</f>
        <v>2</v>
      </c>
    </row>
    <row r="4" spans="1:8" x14ac:dyDescent="0.25">
      <c r="A4" t="s">
        <v>35</v>
      </c>
      <c r="B4">
        <v>13</v>
      </c>
      <c r="C4">
        <v>6</v>
      </c>
      <c r="D4">
        <f t="shared" ref="D4:D6" si="1">_xlfn.CEILING.MATH(B4,C4)</f>
        <v>18</v>
      </c>
      <c r="E4">
        <v>12</v>
      </c>
      <c r="F4">
        <f t="shared" ref="F4:F6" si="2">B4-E4</f>
        <v>1</v>
      </c>
      <c r="G4">
        <f t="shared" ref="G4:G6" si="3">_xlfn.FLOOR.MATH(F4,C4)</f>
        <v>0</v>
      </c>
      <c r="H4">
        <f t="shared" ref="H4:H6" si="4">F4-G4</f>
        <v>1</v>
      </c>
    </row>
    <row r="5" spans="1:8" x14ac:dyDescent="0.25">
      <c r="A5" t="s">
        <v>37</v>
      </c>
      <c r="B5">
        <v>30</v>
      </c>
      <c r="C5">
        <v>24</v>
      </c>
      <c r="D5">
        <f t="shared" si="1"/>
        <v>48</v>
      </c>
      <c r="E5">
        <v>12</v>
      </c>
      <c r="F5">
        <f t="shared" si="2"/>
        <v>18</v>
      </c>
      <c r="G5">
        <f t="shared" si="3"/>
        <v>0</v>
      </c>
      <c r="H5">
        <f t="shared" si="4"/>
        <v>18</v>
      </c>
    </row>
    <row r="6" spans="1:8" x14ac:dyDescent="0.25">
      <c r="A6" t="s">
        <v>38</v>
      </c>
      <c r="B6">
        <v>25</v>
      </c>
      <c r="C6">
        <v>12</v>
      </c>
      <c r="D6">
        <f t="shared" si="1"/>
        <v>36</v>
      </c>
      <c r="E6">
        <v>11</v>
      </c>
      <c r="F6">
        <f t="shared" si="2"/>
        <v>14</v>
      </c>
      <c r="G6">
        <f t="shared" si="3"/>
        <v>12</v>
      </c>
      <c r="H6">
        <f t="shared" si="4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Removing Decimals and Rounding</vt:lpstr>
      <vt:lpstr>MROUND</vt:lpstr>
      <vt:lpstr>CEILING &amp; FLOOR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Chester Tugwell</dc:creator>
  <cp:lastModifiedBy>Chester Tugwell</cp:lastModifiedBy>
  <dcterms:created xsi:type="dcterms:W3CDTF">2013-05-19T10:00:54Z</dcterms:created>
  <dcterms:modified xsi:type="dcterms:W3CDTF">2013-05-20T15:16:55Z</dcterms:modified>
</cp:coreProperties>
</file>